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135" windowHeight="9060" tabRatio="58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<sst xmlns="http://schemas.openxmlformats.org/spreadsheetml/2006/main" count="78" uniqueCount="76">
  <si>
    <t>Економска класификација : 463 Трансфер осталим нивоима власти</t>
  </si>
  <si>
    <t>Енергетске услуге</t>
  </si>
  <si>
    <t>Комуналне услуге</t>
  </si>
  <si>
    <t>Услуге комуникација</t>
  </si>
  <si>
    <t>Трошкови осигурање</t>
  </si>
  <si>
    <t>Накнаде у натури</t>
  </si>
  <si>
    <t>Социјална давања запосленим</t>
  </si>
  <si>
    <t>Накнаде трошкова за запослене</t>
  </si>
  <si>
    <t>Награде запосленима и остали посебни расходи</t>
  </si>
  <si>
    <t>ТЕКУЋИ РАСХОДИ</t>
  </si>
  <si>
    <t>Превоз на посао и са посла(маркице)</t>
  </si>
  <si>
    <t>Отпремнине и помоћи</t>
  </si>
  <si>
    <t>Помоћ у мед.лечењу запосл.или чл.уже породице и друге помоћи</t>
  </si>
  <si>
    <t>Стални трошкови</t>
  </si>
  <si>
    <t>Трошкови платног промета и банкарских услуга</t>
  </si>
  <si>
    <t>електрична енергија</t>
  </si>
  <si>
    <t>угаљ</t>
  </si>
  <si>
    <t>дрва</t>
  </si>
  <si>
    <t>лож уље</t>
  </si>
  <si>
    <t>даљинско грејање</t>
  </si>
  <si>
    <t>услуге грејања</t>
  </si>
  <si>
    <t>водовод и канализација</t>
  </si>
  <si>
    <t>дератизација</t>
  </si>
  <si>
    <t>одвоз отпада</t>
  </si>
  <si>
    <t>допринос за екологију</t>
  </si>
  <si>
    <t>Трошкови путовања</t>
  </si>
  <si>
    <t>Услуге по уговору</t>
  </si>
  <si>
    <t>Специјализоване услуге</t>
  </si>
  <si>
    <t>Материјал</t>
  </si>
  <si>
    <t>Порези,обавезне таксе и казне</t>
  </si>
  <si>
    <t>Новчане казне и пенали по решењу судова</t>
  </si>
  <si>
    <t>ТЕКУЋЕ ПОПРАВКЕ И ОДРЖАВАЊЕ</t>
  </si>
  <si>
    <t>МАШИНЕ И ОПРЕМА</t>
  </si>
  <si>
    <t>УКУПНО :</t>
  </si>
  <si>
    <t>"Ћеле кула"</t>
  </si>
  <si>
    <t>тр.сл.пут у земљи</t>
  </si>
  <si>
    <t>трош.сл.путов.у иностр.</t>
  </si>
  <si>
    <t>тр.у оквиру ред.рада</t>
  </si>
  <si>
    <t>тр.пут.ученика</t>
  </si>
  <si>
    <t>Aдминистративне услуге</t>
  </si>
  <si>
    <t xml:space="preserve">Компјутерске услуге            </t>
  </si>
  <si>
    <t xml:space="preserve">Услуге обр и усавр запослених </t>
  </si>
  <si>
    <t>Услуге информисања</t>
  </si>
  <si>
    <t>Стручне услуге</t>
  </si>
  <si>
    <t>Остале опште услуге-превоз пратиоца</t>
  </si>
  <si>
    <t xml:space="preserve"> - медиц.усл. (санитарни преглед)</t>
  </si>
  <si>
    <t xml:space="preserve"> - усл.очув.жив.сред,геодетске усл.</t>
  </si>
  <si>
    <t xml:space="preserve"> - остале специјализоване усл.</t>
  </si>
  <si>
    <t>Административни материјал</t>
  </si>
  <si>
    <t>Материјал за образ. кадра</t>
  </si>
  <si>
    <t>Материјал за образ.,култ. и спорт</t>
  </si>
  <si>
    <t>Материјал за одрж.хигијене. и угост.</t>
  </si>
  <si>
    <t>Материјал за посебне намене</t>
  </si>
  <si>
    <t>4261</t>
  </si>
  <si>
    <t>остали порези</t>
  </si>
  <si>
    <t>обавезне таксе</t>
  </si>
  <si>
    <t>Новч.казне и пенали по реш.судова</t>
  </si>
  <si>
    <t>зграде и објекти</t>
  </si>
  <si>
    <t>опрема</t>
  </si>
  <si>
    <t>природни гас</t>
  </si>
  <si>
    <t>eкономска класиф.</t>
  </si>
  <si>
    <r>
      <t>Функција</t>
    </r>
    <r>
      <rPr>
        <b/>
        <sz val="11"/>
        <color indexed="10"/>
        <rFont val="Arial"/>
        <family val="2"/>
      </rPr>
      <t xml:space="preserve"> 912</t>
    </r>
    <r>
      <rPr>
        <b/>
        <sz val="11"/>
        <rFont val="Arial"/>
        <family val="2"/>
      </rPr>
      <t xml:space="preserve">-ОСНОВНО ОБРАЗОВАЊЕ </t>
    </r>
  </si>
  <si>
    <t>Раздео 3.4 Управа за образовање</t>
  </si>
  <si>
    <t>услуге греја-пелет</t>
  </si>
  <si>
    <t>Број позиције:</t>
  </si>
  <si>
    <t>Административна опрема</t>
  </si>
  <si>
    <t>Опрема за производњу, моторна, непокретна и немоторна опрема</t>
  </si>
  <si>
    <t>Опрема за јавну безбедност</t>
  </si>
  <si>
    <t>Опрема за образовање</t>
  </si>
  <si>
    <t>ред.бр.</t>
  </si>
  <si>
    <t>бр.ученика</t>
  </si>
  <si>
    <t>Медицинска и лабораторијска опрема</t>
  </si>
  <si>
    <t>Материјал за саобраћај</t>
  </si>
  <si>
    <t>ФИНАНСИЈСКИ ПЛАН ЗА  2019</t>
  </si>
  <si>
    <r>
      <t xml:space="preserve">На основу чл.119.ст.1.тачка 4.Закона о основама система образовања и васпитања("Сл.гласник РС"бр.88/2017,27/2018 -др. закона) и члана 61. став 1. тачка 7   Статута ОШ"Ћеле кула" Ниш (дел.бр.610-103/1-2018-04 од 9.3.2018.),Школски одбор ОШ"Ћеле кула" Ниш  на  4. седници одржаној 10.01..2019. </t>
    </r>
    <r>
      <rPr>
        <b/>
        <sz val="12"/>
        <rFont val="Times New Roman"/>
        <family val="1"/>
      </rPr>
      <t xml:space="preserve">ДОНОСИ </t>
    </r>
    <r>
      <rPr>
        <b/>
        <sz val="8"/>
        <rFont val="Times New Roman"/>
        <family val="1"/>
      </rPr>
      <t xml:space="preserve">     </t>
    </r>
  </si>
  <si>
    <t>ПРЕДСЕДНИК ШКОЛСКОГ ОДБОРА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</si>
</sst>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9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2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7" applyNumberFormat="0" applyFill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0" fontId="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0" fillId="0" borderId="10" xfId="0" applyBorder="1" applyAlignment="1">
      <alignment horizontal="right"/>
    </xf>
    <xf numFmtId="3" fontId="4" fillId="33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" fillId="34" borderId="11" xfId="33" applyFont="1" applyFill="1" applyBorder="1" applyAlignment="1">
      <alignment horizontal="left" vertical="center"/>
      <protection/>
    </xf>
    <xf numFmtId="0" fontId="7" fillId="34" borderId="10" xfId="34" applyFont="1" applyFill="1" applyBorder="1" applyAlignment="1">
      <alignment horizontal="left" vertical="center"/>
      <protection/>
    </xf>
    <xf numFmtId="49" fontId="7" fillId="34" borderId="10" xfId="34" applyNumberFormat="1" applyFont="1" applyFill="1" applyBorder="1" applyAlignment="1">
      <alignment horizontal="left" vertical="center"/>
      <protection/>
    </xf>
    <xf numFmtId="49" fontId="7" fillId="34" borderId="12" xfId="34" applyNumberFormat="1" applyFont="1" applyFill="1" applyBorder="1" applyAlignment="1">
      <alignment horizontal="left" vertical="center"/>
      <protection/>
    </xf>
    <xf numFmtId="0" fontId="7" fillId="34" borderId="12" xfId="34" applyFont="1" applyFill="1" applyBorder="1" applyAlignment="1">
      <alignment horizontal="left" vertical="center"/>
      <protection/>
    </xf>
    <xf numFmtId="49" fontId="8" fillId="34" borderId="12" xfId="34" applyNumberFormat="1" applyFont="1" applyFill="1" applyBorder="1" applyAlignment="1">
      <alignment horizontal="right" vertical="center"/>
      <protection/>
    </xf>
    <xf numFmtId="0" fontId="7" fillId="34" borderId="11" xfId="34" applyFont="1" applyFill="1" applyBorder="1" applyAlignment="1">
      <alignment horizontal="left" vertical="center"/>
      <protection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49" fontId="7" fillId="34" borderId="11" xfId="33" applyNumberFormat="1" applyFont="1" applyFill="1" applyBorder="1" applyAlignment="1">
      <alignment horizontal="left" vertical="center"/>
      <protection/>
    </xf>
    <xf numFmtId="0" fontId="4" fillId="35" borderId="14" xfId="0" applyFont="1" applyFill="1" applyBorder="1" applyAlignment="1">
      <alignment/>
    </xf>
    <xf numFmtId="3" fontId="4" fillId="36" borderId="14" xfId="0" applyNumberFormat="1" applyFont="1" applyFill="1" applyBorder="1" applyAlignment="1">
      <alignment/>
    </xf>
    <xf numFmtId="0" fontId="0" fillId="0" borderId="13" xfId="0" applyBorder="1" applyAlignment="1">
      <alignment wrapText="1"/>
    </xf>
    <xf numFmtId="0" fontId="4" fillId="33" borderId="11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49" fontId="7" fillId="34" borderId="13" xfId="33" applyNumberFormat="1" applyFont="1" applyFill="1" applyBorder="1" applyAlignment="1">
      <alignment horizontal="left" vertical="center"/>
      <protection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3" fontId="0" fillId="33" borderId="11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35" borderId="11" xfId="0" applyNumberFormat="1" applyFont="1" applyFill="1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4" fillId="0" borderId="12" xfId="0" applyFont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38" borderId="10" xfId="0" applyFill="1" applyBorder="1" applyAlignment="1">
      <alignment horizontal="right"/>
    </xf>
    <xf numFmtId="3" fontId="0" fillId="38" borderId="10" xfId="0" applyNumberFormat="1" applyFont="1" applyFill="1" applyBorder="1" applyAlignment="1">
      <alignment/>
    </xf>
    <xf numFmtId="0" fontId="0" fillId="39" borderId="0" xfId="0" applyFont="1" applyFill="1" applyAlignment="1">
      <alignment/>
    </xf>
    <xf numFmtId="0" fontId="1" fillId="39" borderId="0" xfId="0" applyFont="1" applyFill="1" applyAlignment="1">
      <alignment horizontal="left" vertical="top"/>
    </xf>
    <xf numFmtId="0" fontId="4" fillId="35" borderId="15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3" fontId="4" fillId="36" borderId="10" xfId="0" applyNumberFormat="1" applyFont="1" applyFill="1" applyBorder="1" applyAlignment="1">
      <alignment/>
    </xf>
    <xf numFmtId="3" fontId="4" fillId="36" borderId="11" xfId="0" applyNumberFormat="1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3" fontId="4" fillId="40" borderId="10" xfId="0" applyNumberFormat="1" applyFont="1" applyFill="1" applyBorder="1" applyAlignment="1">
      <alignment/>
    </xf>
    <xf numFmtId="0" fontId="0" fillId="39" borderId="10" xfId="0" applyFill="1" applyBorder="1" applyAlignment="1">
      <alignment/>
    </xf>
    <xf numFmtId="3" fontId="4" fillId="25" borderId="15" xfId="0" applyNumberFormat="1" applyFont="1" applyFill="1" applyBorder="1" applyAlignment="1">
      <alignment/>
    </xf>
    <xf numFmtId="0" fontId="1" fillId="41" borderId="16" xfId="0" applyFont="1" applyFill="1" applyBorder="1" applyAlignment="1">
      <alignment horizontal="center" wrapText="1"/>
    </xf>
    <xf numFmtId="0" fontId="1" fillId="41" borderId="17" xfId="0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30" fillId="0" borderId="0" xfId="0" applyFont="1" applyAlignment="1">
      <alignment horizontal="center" vertical="top" wrapText="1"/>
    </xf>
    <xf numFmtId="0" fontId="0" fillId="0" borderId="0" xfId="0" applyFont="1" applyAlignment="1">
      <alignment/>
    </xf>
  </cellXfs>
  <cellStyles count="51">
    <cellStyle name="Normal" xfId="0"/>
    <cellStyle name="20% - Акценат1" xfId="15"/>
    <cellStyle name="20% - Акценат2" xfId="16"/>
    <cellStyle name="20% - Акценат3" xfId="17"/>
    <cellStyle name="20% - Акценат4" xfId="18"/>
    <cellStyle name="20% - Акценат5" xfId="19"/>
    <cellStyle name="20% - Акценат6" xfId="20"/>
    <cellStyle name="40% - Акценат1" xfId="21"/>
    <cellStyle name="40% - Акценат2" xfId="22"/>
    <cellStyle name="40% - Акценат3" xfId="23"/>
    <cellStyle name="40% - Акценат4" xfId="24"/>
    <cellStyle name="40% - Акценат5" xfId="25"/>
    <cellStyle name="40% - Акценат6" xfId="26"/>
    <cellStyle name="60% - Акценат1" xfId="27"/>
    <cellStyle name="60% - Акценат2" xfId="28"/>
    <cellStyle name="60% - Акценат3" xfId="29"/>
    <cellStyle name="60% - Акценат4" xfId="30"/>
    <cellStyle name="60% - Акценат5" xfId="31"/>
    <cellStyle name="60% - Акценат6" xfId="32"/>
    <cellStyle name="Normal_finansijski plan raspodele 2006" xfId="33"/>
    <cellStyle name="Normal_izvodi iz FP za OS" xfId="34"/>
    <cellStyle name="Акценат1" xfId="35"/>
    <cellStyle name="Акценат2" xfId="36"/>
    <cellStyle name="Акценат3" xfId="37"/>
    <cellStyle name="Акценат4" xfId="38"/>
    <cellStyle name="Акценат5" xfId="39"/>
    <cellStyle name="Акценат6" xfId="40"/>
    <cellStyle name="Белешка" xfId="41"/>
    <cellStyle name="Currency" xfId="42"/>
    <cellStyle name="Currency [0]" xfId="43"/>
    <cellStyle name="Добро" xfId="44"/>
    <cellStyle name="Comma" xfId="45"/>
    <cellStyle name="Comma [0]" xfId="46"/>
    <cellStyle name="Излаз" xfId="47"/>
    <cellStyle name="Израчунавање" xfId="48"/>
    <cellStyle name="Followed Hyperlink" xfId="49"/>
    <cellStyle name="Лоше" xfId="50"/>
    <cellStyle name="Наслов" xfId="51"/>
    <cellStyle name="Наслов 1" xfId="52"/>
    <cellStyle name="Наслов 2" xfId="53"/>
    <cellStyle name="Наслов 3" xfId="54"/>
    <cellStyle name="Наслов 4" xfId="55"/>
    <cellStyle name="Неутрално" xfId="56"/>
    <cellStyle name="Повезана ћелија" xfId="57"/>
    <cellStyle name="Percent" xfId="58"/>
    <cellStyle name="Текст објашњења" xfId="59"/>
    <cellStyle name="Текст упозорења" xfId="60"/>
    <cellStyle name="Ћелија за проверу" xfId="61"/>
    <cellStyle name="Укупно" xfId="62"/>
    <cellStyle name="Унос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PageLayoutView="0" workbookViewId="0" topLeftCell="A64">
      <selection activeCell="B78" sqref="B78"/>
    </sheetView>
  </sheetViews>
  <sheetFormatPr defaultColWidth="9.140625" defaultRowHeight="12.75"/>
  <cols>
    <col min="1" max="1" width="18.00390625" style="0" customWidth="1"/>
    <col min="2" max="2" width="33.421875" style="0" customWidth="1"/>
    <col min="3" max="3" width="14.140625" style="0" customWidth="1"/>
    <col min="4" max="4" width="9.140625" style="0" customWidth="1"/>
    <col min="5" max="5" width="11.140625" style="0" bestFit="1" customWidth="1"/>
  </cols>
  <sheetData>
    <row r="1" spans="1:3" ht="52.5" customHeight="1">
      <c r="A1" s="58" t="s">
        <v>74</v>
      </c>
      <c r="B1" s="58"/>
      <c r="C1" s="58"/>
    </row>
    <row r="2" spans="1:3" ht="12.75" customHeight="1">
      <c r="A2" s="57" t="s">
        <v>73</v>
      </c>
      <c r="B2" s="57"/>
      <c r="C2" s="1"/>
    </row>
    <row r="3" spans="1:3" ht="12.75">
      <c r="A3" s="26" t="s">
        <v>62</v>
      </c>
      <c r="B3" s="26"/>
      <c r="C3" s="26"/>
    </row>
    <row r="4" spans="1:3" ht="17.25" customHeight="1">
      <c r="A4" s="27" t="s">
        <v>61</v>
      </c>
      <c r="B4" s="27"/>
      <c r="C4" s="27"/>
    </row>
    <row r="5" spans="1:3" ht="33.75" customHeight="1">
      <c r="A5" s="43" t="s">
        <v>64</v>
      </c>
      <c r="B5" s="44">
        <v>151</v>
      </c>
      <c r="C5" s="28"/>
    </row>
    <row r="6" spans="1:3" ht="15" customHeight="1">
      <c r="A6" s="26" t="s">
        <v>0</v>
      </c>
      <c r="B6" s="26"/>
      <c r="C6" s="26"/>
    </row>
    <row r="7" spans="1:3" ht="15.75" customHeight="1">
      <c r="A7" s="2"/>
      <c r="B7" s="2" t="s">
        <v>69</v>
      </c>
      <c r="C7" s="53">
        <v>14</v>
      </c>
    </row>
    <row r="8" spans="1:3" ht="39.75" customHeight="1">
      <c r="A8" s="17"/>
      <c r="B8" s="17" t="s">
        <v>70</v>
      </c>
      <c r="C8" s="51">
        <v>343</v>
      </c>
    </row>
    <row r="9" spans="1:3" ht="36.75" customHeight="1">
      <c r="A9" s="22" t="s">
        <v>60</v>
      </c>
      <c r="B9" s="17"/>
      <c r="C9" s="50" t="s">
        <v>34</v>
      </c>
    </row>
    <row r="10" spans="1:3" ht="2.25" customHeight="1" thickBot="1">
      <c r="A10" s="35"/>
      <c r="B10" s="36"/>
      <c r="C10" s="37"/>
    </row>
    <row r="11" spans="1:3" ht="19.5" customHeight="1" thickBot="1" thickTop="1">
      <c r="A11" s="24">
        <v>463</v>
      </c>
      <c r="B11" s="24" t="s">
        <v>9</v>
      </c>
      <c r="C11" s="21">
        <f>C12+C14+C17+C19+C21+C39+C44+C51+C55+C62+C65</f>
        <v>10001000</v>
      </c>
    </row>
    <row r="12" spans="1:5" ht="18" customHeight="1" thickTop="1">
      <c r="A12" s="23">
        <v>413</v>
      </c>
      <c r="B12" s="23" t="s">
        <v>5</v>
      </c>
      <c r="C12" s="29">
        <f>C13</f>
        <v>780000</v>
      </c>
      <c r="E12" s="9"/>
    </row>
    <row r="13" spans="1:5" ht="20.25" customHeight="1">
      <c r="A13" s="2">
        <v>4131</v>
      </c>
      <c r="B13" s="3" t="s">
        <v>10</v>
      </c>
      <c r="C13" s="30">
        <v>780000</v>
      </c>
      <c r="E13" s="9"/>
    </row>
    <row r="14" spans="1:3" ht="22.5" customHeight="1">
      <c r="A14" s="4">
        <v>414</v>
      </c>
      <c r="B14" s="5" t="s">
        <v>6</v>
      </c>
      <c r="C14" s="31">
        <f>C15+C16</f>
        <v>220000</v>
      </c>
    </row>
    <row r="15" spans="1:3" ht="18.75" customHeight="1">
      <c r="A15" s="2">
        <v>4143</v>
      </c>
      <c r="B15" s="2" t="s">
        <v>11</v>
      </c>
      <c r="C15" s="30">
        <v>70000</v>
      </c>
    </row>
    <row r="16" spans="1:3" ht="27" customHeight="1">
      <c r="A16" s="2">
        <v>4144</v>
      </c>
      <c r="B16" s="3" t="s">
        <v>12</v>
      </c>
      <c r="C16" s="30">
        <v>150000</v>
      </c>
    </row>
    <row r="17" spans="1:3" ht="24" customHeight="1">
      <c r="A17" s="4">
        <v>415</v>
      </c>
      <c r="B17" s="5" t="s">
        <v>7</v>
      </c>
      <c r="C17" s="31">
        <f>C18</f>
        <v>790000</v>
      </c>
    </row>
    <row r="18" spans="1:3" ht="22.5" customHeight="1">
      <c r="A18" s="2">
        <v>4151</v>
      </c>
      <c r="B18" s="3" t="s">
        <v>7</v>
      </c>
      <c r="C18" s="30">
        <v>790000</v>
      </c>
    </row>
    <row r="19" spans="1:3" ht="31.5" customHeight="1">
      <c r="A19" s="4">
        <v>416</v>
      </c>
      <c r="B19" s="5" t="s">
        <v>8</v>
      </c>
      <c r="C19" s="31">
        <f>C20</f>
        <v>600000</v>
      </c>
    </row>
    <row r="20" spans="1:3" ht="23.25" customHeight="1">
      <c r="A20" s="2">
        <v>4161</v>
      </c>
      <c r="B20" s="6" t="s">
        <v>8</v>
      </c>
      <c r="C20" s="30">
        <v>600000</v>
      </c>
    </row>
    <row r="21" spans="1:3" ht="18.75" customHeight="1">
      <c r="A21" s="4">
        <v>421</v>
      </c>
      <c r="B21" s="5" t="s">
        <v>13</v>
      </c>
      <c r="C21" s="31">
        <f>C22+C23+C32+C37+C38</f>
        <v>6399000</v>
      </c>
    </row>
    <row r="22" spans="1:3" ht="22.5" customHeight="1">
      <c r="A22" s="2">
        <v>4211</v>
      </c>
      <c r="B22" s="3" t="s">
        <v>14</v>
      </c>
      <c r="C22" s="30">
        <v>150000</v>
      </c>
    </row>
    <row r="23" spans="1:3" ht="21" customHeight="1">
      <c r="A23" s="2">
        <v>4212</v>
      </c>
      <c r="B23" s="2" t="s">
        <v>1</v>
      </c>
      <c r="C23" s="32">
        <f>C24+C25+C26+C27+C28+C29+C30+C31</f>
        <v>5440000</v>
      </c>
    </row>
    <row r="24" spans="1:3" ht="12.75">
      <c r="A24" s="2"/>
      <c r="B24" s="7" t="s">
        <v>15</v>
      </c>
      <c r="C24" s="30">
        <v>740000</v>
      </c>
    </row>
    <row r="25" spans="1:3" ht="12.75">
      <c r="A25" s="2"/>
      <c r="B25" s="7" t="s">
        <v>59</v>
      </c>
      <c r="C25" s="30"/>
    </row>
    <row r="26" spans="1:3" ht="12.75">
      <c r="A26" s="2"/>
      <c r="B26" s="41" t="s">
        <v>16</v>
      </c>
      <c r="C26" s="42"/>
    </row>
    <row r="27" spans="1:3" ht="12.75">
      <c r="A27" s="2"/>
      <c r="B27" s="41" t="s">
        <v>17</v>
      </c>
      <c r="C27" s="42"/>
    </row>
    <row r="28" spans="1:3" ht="21" customHeight="1">
      <c r="A28" s="2"/>
      <c r="B28" s="7" t="s">
        <v>18</v>
      </c>
      <c r="C28" s="30"/>
    </row>
    <row r="29" spans="1:3" ht="12.75">
      <c r="A29" s="2"/>
      <c r="B29" s="7" t="s">
        <v>19</v>
      </c>
      <c r="C29" s="30">
        <v>4700000</v>
      </c>
    </row>
    <row r="30" spans="1:3" ht="19.5" customHeight="1">
      <c r="A30" s="2"/>
      <c r="B30" s="7" t="s">
        <v>20</v>
      </c>
      <c r="C30" s="30"/>
    </row>
    <row r="31" spans="1:3" ht="21.75" customHeight="1">
      <c r="A31" s="2"/>
      <c r="B31" s="7" t="s">
        <v>63</v>
      </c>
      <c r="C31" s="30"/>
    </row>
    <row r="32" spans="1:3" ht="20.25" customHeight="1">
      <c r="A32" s="2">
        <v>4213</v>
      </c>
      <c r="B32" s="2" t="s">
        <v>2</v>
      </c>
      <c r="C32" s="32">
        <f>C33+C34+C35+C36</f>
        <v>670000</v>
      </c>
    </row>
    <row r="33" spans="1:3" ht="12.75">
      <c r="A33" s="2"/>
      <c r="B33" s="7" t="s">
        <v>21</v>
      </c>
      <c r="C33" s="30">
        <v>80000</v>
      </c>
    </row>
    <row r="34" spans="1:3" ht="12.75">
      <c r="A34" s="2"/>
      <c r="B34" s="7" t="s">
        <v>22</v>
      </c>
      <c r="C34" s="30"/>
    </row>
    <row r="35" spans="1:3" ht="12.75">
      <c r="A35" s="2"/>
      <c r="B35" s="7" t="s">
        <v>23</v>
      </c>
      <c r="C35" s="30">
        <v>500000</v>
      </c>
    </row>
    <row r="36" spans="1:3" ht="12.75">
      <c r="A36" s="2"/>
      <c r="B36" s="7" t="s">
        <v>24</v>
      </c>
      <c r="C36" s="30">
        <v>90000</v>
      </c>
    </row>
    <row r="37" spans="1:3" ht="23.25" customHeight="1">
      <c r="A37" s="2">
        <v>4214</v>
      </c>
      <c r="B37" s="2" t="s">
        <v>3</v>
      </c>
      <c r="C37" s="30">
        <v>69000</v>
      </c>
    </row>
    <row r="38" spans="1:3" ht="16.5" customHeight="1">
      <c r="A38" s="2">
        <v>4215</v>
      </c>
      <c r="B38" s="2" t="s">
        <v>4</v>
      </c>
      <c r="C38" s="30">
        <v>70000</v>
      </c>
    </row>
    <row r="39" spans="1:3" ht="18" customHeight="1">
      <c r="A39" s="4">
        <v>422</v>
      </c>
      <c r="B39" s="4" t="s">
        <v>25</v>
      </c>
      <c r="C39" s="8">
        <f>C40+C41+C42+C43</f>
        <v>170000</v>
      </c>
    </row>
    <row r="40" spans="1:3" ht="12.75">
      <c r="A40" s="2">
        <v>4221</v>
      </c>
      <c r="B40" s="2" t="s">
        <v>35</v>
      </c>
      <c r="C40" s="30">
        <v>170000</v>
      </c>
    </row>
    <row r="41" spans="1:3" ht="12.75">
      <c r="A41" s="2">
        <v>4222</v>
      </c>
      <c r="B41" s="2" t="s">
        <v>36</v>
      </c>
      <c r="C41" s="30"/>
    </row>
    <row r="42" spans="1:3" ht="12.75">
      <c r="A42" s="2">
        <v>4223</v>
      </c>
      <c r="B42" s="2" t="s">
        <v>37</v>
      </c>
      <c r="C42" s="30"/>
    </row>
    <row r="43" spans="1:3" ht="12.75">
      <c r="A43" s="2">
        <v>4224</v>
      </c>
      <c r="B43" s="2" t="s">
        <v>38</v>
      </c>
      <c r="C43" s="30"/>
    </row>
    <row r="44" spans="1:3" ht="19.5" customHeight="1">
      <c r="A44" s="4">
        <v>423</v>
      </c>
      <c r="B44" s="4" t="s">
        <v>26</v>
      </c>
      <c r="C44" s="31">
        <f>C45+C46+C47+C48+C49+C50</f>
        <v>370000</v>
      </c>
    </row>
    <row r="45" spans="1:3" ht="12.75">
      <c r="A45" s="2">
        <v>4231</v>
      </c>
      <c r="B45" s="10" t="s">
        <v>39</v>
      </c>
      <c r="C45" s="38"/>
    </row>
    <row r="46" spans="1:3" ht="12.75">
      <c r="A46" s="2">
        <v>4232</v>
      </c>
      <c r="B46" s="11" t="s">
        <v>40</v>
      </c>
      <c r="C46" s="30">
        <v>100000</v>
      </c>
    </row>
    <row r="47" spans="1:3" ht="12.75">
      <c r="A47" s="2">
        <v>4233</v>
      </c>
      <c r="B47" s="11" t="s">
        <v>41</v>
      </c>
      <c r="C47" s="30">
        <v>200000</v>
      </c>
    </row>
    <row r="48" spans="1:3" ht="12.75">
      <c r="A48" s="2">
        <v>4234</v>
      </c>
      <c r="B48" s="11" t="s">
        <v>42</v>
      </c>
      <c r="C48" s="30"/>
    </row>
    <row r="49" spans="1:3" ht="12.75">
      <c r="A49" s="2">
        <v>4235</v>
      </c>
      <c r="B49" s="11" t="s">
        <v>43</v>
      </c>
      <c r="C49" s="30">
        <v>50000</v>
      </c>
    </row>
    <row r="50" spans="1:3" ht="12.75">
      <c r="A50" s="2">
        <v>4239</v>
      </c>
      <c r="B50" s="11" t="s">
        <v>44</v>
      </c>
      <c r="C50" s="30">
        <v>20000</v>
      </c>
    </row>
    <row r="51" spans="1:3" ht="15.75" customHeight="1">
      <c r="A51" s="4">
        <v>424</v>
      </c>
      <c r="B51" s="4" t="s">
        <v>27</v>
      </c>
      <c r="C51" s="31">
        <f>C52+C53+C54</f>
        <v>210000</v>
      </c>
    </row>
    <row r="52" spans="1:3" ht="12.75">
      <c r="A52" s="2">
        <v>4243</v>
      </c>
      <c r="B52" s="12" t="s">
        <v>45</v>
      </c>
      <c r="C52" s="38">
        <v>50000</v>
      </c>
    </row>
    <row r="53" spans="1:3" ht="12.75">
      <c r="A53" s="2">
        <v>4246</v>
      </c>
      <c r="B53" s="12" t="s">
        <v>46</v>
      </c>
      <c r="C53" s="38"/>
    </row>
    <row r="54" spans="1:3" ht="12.75">
      <c r="A54" s="2">
        <v>4249</v>
      </c>
      <c r="B54" s="13" t="s">
        <v>47</v>
      </c>
      <c r="C54" s="30">
        <v>160000</v>
      </c>
    </row>
    <row r="55" spans="1:3" ht="18.75" customHeight="1">
      <c r="A55" s="4">
        <v>426</v>
      </c>
      <c r="B55" s="4" t="s">
        <v>28</v>
      </c>
      <c r="C55" s="31">
        <f>C56+C57+C58+C59+C60+C61</f>
        <v>352000</v>
      </c>
    </row>
    <row r="56" spans="1:3" ht="12.75">
      <c r="A56" s="15" t="s">
        <v>53</v>
      </c>
      <c r="B56" s="14" t="s">
        <v>48</v>
      </c>
      <c r="C56" s="38">
        <v>80000</v>
      </c>
    </row>
    <row r="57" spans="1:3" ht="12.75">
      <c r="A57" s="2">
        <v>4263</v>
      </c>
      <c r="B57" s="11" t="s">
        <v>49</v>
      </c>
      <c r="C57" s="38">
        <v>50000</v>
      </c>
    </row>
    <row r="58" spans="1:3" ht="12.75">
      <c r="A58" s="2">
        <v>4264</v>
      </c>
      <c r="B58" s="11" t="s">
        <v>72</v>
      </c>
      <c r="C58" s="38">
        <v>22000</v>
      </c>
    </row>
    <row r="59" spans="1:3" ht="12.75">
      <c r="A59" s="2">
        <v>4266</v>
      </c>
      <c r="B59" s="11" t="s">
        <v>50</v>
      </c>
      <c r="C59" s="38">
        <v>90000</v>
      </c>
    </row>
    <row r="60" spans="1:3" ht="12.75">
      <c r="A60" s="2">
        <v>4268</v>
      </c>
      <c r="B60" s="11" t="s">
        <v>51</v>
      </c>
      <c r="C60" s="38">
        <v>100000</v>
      </c>
    </row>
    <row r="61" spans="1:3" ht="12.75">
      <c r="A61" s="2">
        <v>4269</v>
      </c>
      <c r="B61" s="14" t="s">
        <v>52</v>
      </c>
      <c r="C61" s="30">
        <v>10000</v>
      </c>
    </row>
    <row r="62" spans="1:3" ht="22.5" customHeight="1">
      <c r="A62" s="4">
        <v>482</v>
      </c>
      <c r="B62" s="4" t="s">
        <v>29</v>
      </c>
      <c r="C62" s="31">
        <f>C63+C64</f>
        <v>10000</v>
      </c>
    </row>
    <row r="63" spans="1:3" ht="18.75" customHeight="1">
      <c r="A63" s="2">
        <v>4821</v>
      </c>
      <c r="B63" s="16" t="s">
        <v>54</v>
      </c>
      <c r="C63" s="38">
        <v>10000</v>
      </c>
    </row>
    <row r="64" spans="1:3" ht="17.25" customHeight="1">
      <c r="A64" s="2">
        <v>4822</v>
      </c>
      <c r="B64" s="14" t="s">
        <v>55</v>
      </c>
      <c r="C64" s="30">
        <v>0</v>
      </c>
    </row>
    <row r="65" spans="1:3" ht="24" customHeight="1">
      <c r="A65" s="4">
        <v>483</v>
      </c>
      <c r="B65" s="5" t="s">
        <v>30</v>
      </c>
      <c r="C65" s="8">
        <f>C66</f>
        <v>100000</v>
      </c>
    </row>
    <row r="66" spans="1:3" ht="22.5" customHeight="1" thickBot="1">
      <c r="A66" s="17">
        <v>4831</v>
      </c>
      <c r="B66" s="14" t="s">
        <v>56</v>
      </c>
      <c r="C66" s="33">
        <v>100000</v>
      </c>
    </row>
    <row r="67" spans="1:3" ht="16.5" customHeight="1" thickBot="1" thickTop="1">
      <c r="A67" s="20">
        <v>425</v>
      </c>
      <c r="B67" s="20" t="s">
        <v>31</v>
      </c>
      <c r="C67" s="34">
        <f>C68+C69</f>
        <v>430000</v>
      </c>
    </row>
    <row r="68" spans="1:3" ht="15.75" customHeight="1" thickTop="1">
      <c r="A68" s="18">
        <v>4251</v>
      </c>
      <c r="B68" s="19" t="s">
        <v>57</v>
      </c>
      <c r="C68" s="39">
        <v>300000</v>
      </c>
    </row>
    <row r="69" spans="1:3" ht="18.75" customHeight="1" thickBot="1">
      <c r="A69" s="17">
        <v>4252</v>
      </c>
      <c r="B69" s="25" t="s">
        <v>58</v>
      </c>
      <c r="C69" s="40">
        <v>130000</v>
      </c>
    </row>
    <row r="70" spans="1:3" ht="15.75" customHeight="1" thickTop="1">
      <c r="A70" s="45">
        <v>512</v>
      </c>
      <c r="B70" s="45" t="s">
        <v>32</v>
      </c>
      <c r="C70" s="54">
        <f>C71+C72+C73+C74+C75</f>
        <v>400000</v>
      </c>
    </row>
    <row r="71" spans="1:3" ht="15.75" customHeight="1">
      <c r="A71" s="46">
        <v>5122</v>
      </c>
      <c r="B71" s="46" t="s">
        <v>65</v>
      </c>
      <c r="C71" s="48">
        <v>400000</v>
      </c>
    </row>
    <row r="72" spans="1:3" ht="15.75" customHeight="1">
      <c r="A72" s="46">
        <v>5125</v>
      </c>
      <c r="B72" s="46" t="s">
        <v>71</v>
      </c>
      <c r="C72" s="48"/>
    </row>
    <row r="73" spans="1:3" ht="15.75" customHeight="1">
      <c r="A73" s="46">
        <v>5126</v>
      </c>
      <c r="B73" s="46" t="s">
        <v>68</v>
      </c>
      <c r="C73" s="48"/>
    </row>
    <row r="74" spans="1:3" ht="18.75" customHeight="1">
      <c r="A74" s="46">
        <v>5128</v>
      </c>
      <c r="B74" s="47" t="s">
        <v>67</v>
      </c>
      <c r="C74" s="48"/>
    </row>
    <row r="75" spans="1:3" ht="30.75" customHeight="1">
      <c r="A75" s="46">
        <v>5129</v>
      </c>
      <c r="B75" s="47" t="s">
        <v>66</v>
      </c>
      <c r="C75" s="49"/>
    </row>
    <row r="76" spans="1:3" ht="18.75" customHeight="1">
      <c r="A76" s="55" t="s">
        <v>33</v>
      </c>
      <c r="B76" s="56"/>
      <c r="C76" s="52">
        <f>C11+C67+C70</f>
        <v>10831000</v>
      </c>
    </row>
    <row r="78" ht="12.75">
      <c r="B78" s="59" t="s">
        <v>75</v>
      </c>
    </row>
  </sheetData>
  <sheetProtection/>
  <mergeCells count="3">
    <mergeCell ref="A76:B76"/>
    <mergeCell ref="A2:B2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 Stojković</dc:creator>
  <cp:keywords/>
  <dc:description/>
  <cp:lastModifiedBy>Cele Kula</cp:lastModifiedBy>
  <cp:lastPrinted>2019-01-10T10:15:15Z</cp:lastPrinted>
  <dcterms:created xsi:type="dcterms:W3CDTF">1996-10-14T23:33:28Z</dcterms:created>
  <dcterms:modified xsi:type="dcterms:W3CDTF">2019-01-10T10:15:20Z</dcterms:modified>
  <cp:category/>
  <cp:version/>
  <cp:contentType/>
  <cp:contentStatus/>
</cp:coreProperties>
</file>